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WORK\2026\VASI\ẢNH\"/>
    </mc:Choice>
  </mc:AlternateContent>
  <xr:revisionPtr revIDLastSave="0" documentId="13_ncr:1_{A7613A39-5F38-4CDF-B723-8C7233A7B6E7}" xr6:coauthVersionLast="47" xr6:coauthVersionMax="47" xr10:uidLastSave="{00000000-0000-0000-0000-000000000000}"/>
  <bookViews>
    <workbookView xWindow="-120" yWindow="-120" windowWidth="20730" windowHeight="11160" xr2:uid="{4A10ED4B-329C-4AC1-8F39-498DA0C6B63F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" i="1" l="1"/>
  <c r="M4" i="1"/>
  <c r="K5" i="1"/>
  <c r="M5" i="1"/>
  <c r="K6" i="1"/>
  <c r="M6" i="1"/>
  <c r="K7" i="1"/>
  <c r="M7" i="1"/>
  <c r="K8" i="1"/>
  <c r="M8" i="1"/>
  <c r="K9" i="1"/>
  <c r="M9" i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M17" i="1" l="1"/>
</calcChain>
</file>

<file path=xl/sharedStrings.xml><?xml version="1.0" encoding="utf-8"?>
<sst xmlns="http://schemas.openxmlformats.org/spreadsheetml/2006/main" count="79" uniqueCount="59">
  <si>
    <t>2523-101-01-009_0</t>
  </si>
  <si>
    <t>2523-101-01-010_0</t>
  </si>
  <si>
    <t>Bearing block</t>
  </si>
  <si>
    <t>Bracket</t>
  </si>
  <si>
    <t>180 x 75 x 105 mm</t>
  </si>
  <si>
    <t>300 x 30 x 168 mm</t>
  </si>
  <si>
    <t>e. nickel plated</t>
  </si>
  <si>
    <t>1.0038</t>
  </si>
  <si>
    <t>2523-101-01-012_0</t>
  </si>
  <si>
    <t>315 x 30 x 166 mm</t>
  </si>
  <si>
    <t>2523-101-01-015_0</t>
  </si>
  <si>
    <t>Lifting shaft</t>
  </si>
  <si>
    <t>60 x 84 x 60 mm</t>
  </si>
  <si>
    <t>2523-101-01-017_0</t>
  </si>
  <si>
    <t>2523-101-01-019_0</t>
  </si>
  <si>
    <t>Clamp</t>
  </si>
  <si>
    <t>Stopper</t>
  </si>
  <si>
    <t>40 x 50 x 25 mm</t>
  </si>
  <si>
    <t>40 x 30 x 30 mm</t>
  </si>
  <si>
    <t>1.0052</t>
  </si>
  <si>
    <t>2523-101-01-033_0</t>
  </si>
  <si>
    <t>2523-101-04-009_0</t>
  </si>
  <si>
    <t>2523-101-04-014_0</t>
  </si>
  <si>
    <t>2523-101-04-015_0</t>
  </si>
  <si>
    <t>Spacer plate</t>
  </si>
  <si>
    <t>Sliding block</t>
  </si>
  <si>
    <t>Mounting plate</t>
  </si>
  <si>
    <t>t10 - 140 x 100 x 10 mm</t>
  </si>
  <si>
    <t>40 x 60 x 9 mm</t>
  </si>
  <si>
    <t>42 x 80 x 12 mm</t>
  </si>
  <si>
    <t>-</t>
  </si>
  <si>
    <t>EPDM</t>
  </si>
  <si>
    <t>3.2315</t>
  </si>
  <si>
    <t>2523-101-05-002_0</t>
  </si>
  <si>
    <t>Base plate</t>
  </si>
  <si>
    <t>365 x 325 x 40 mm</t>
  </si>
  <si>
    <t>lacquered</t>
  </si>
  <si>
    <t>2523-101-05-017_0</t>
  </si>
  <si>
    <t>Key</t>
  </si>
  <si>
    <t>34 x 20 x 10 mm</t>
  </si>
  <si>
    <t>nitrided</t>
  </si>
  <si>
    <t>1.7225</t>
  </si>
  <si>
    <t>2523-101-50-016_0</t>
  </si>
  <si>
    <t>Plate</t>
  </si>
  <si>
    <t>50 x 5 x 50 mm</t>
  </si>
  <si>
    <t>Teflon</t>
  </si>
  <si>
    <t>Enquiry 2523-101 Miba Automation Systems</t>
  </si>
  <si>
    <t>Drawing no.</t>
  </si>
  <si>
    <t>Description</t>
  </si>
  <si>
    <t>Dimensions</t>
  </si>
  <si>
    <t>Surface treatment</t>
  </si>
  <si>
    <t>Material</t>
  </si>
  <si>
    <t>Quantity</t>
  </si>
  <si>
    <t>Assembly group</t>
  </si>
  <si>
    <t>Price/Pc.</t>
  </si>
  <si>
    <t>Total Price</t>
  </si>
  <si>
    <t>Weight/Pc. (kg)</t>
  </si>
  <si>
    <t>Total weight (kg)</t>
  </si>
  <si>
    <t>3D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</si>
</sst>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(* #,##0.00_);_(* \(#,##0.00\);_(* &quot;-&quot;??_);_(@_)"/>
    <numFmt numFmtId="166" formatCode="0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Protection="0"/>
    <xf numFmtId="165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2" applyFont="1" applyBorder="1" applyAlignment="1" applyProtection="1">
      <alignment vertical="center" shrinkToFit="1"/>
      <protection locked="0"/>
    </xf>
    <xf numFmtId="166" fontId="0" fillId="0" borderId="1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vertical="center" shrinkToFit="1"/>
      <protection locked="0"/>
    </xf>
    <xf numFmtId="49" fontId="0" fillId="0" borderId="1" xfId="2" applyNumberFormat="1" applyFont="1" applyBorder="1" applyAlignment="1" applyProtection="1">
      <alignment vertical="center" shrinkToFit="1"/>
      <protection locked="0"/>
    </xf>
    <xf numFmtId="49" fontId="0" fillId="0" borderId="1" xfId="2" applyNumberFormat="1" applyFont="1" applyBorder="1" applyAlignment="1" applyProtection="1">
      <alignment horizontal="left" vertical="center" shrinkToFit="1"/>
      <protection locked="0"/>
    </xf>
    <xf numFmtId="49" fontId="0" fillId="0" borderId="1" xfId="3" applyNumberFormat="1" applyFont="1" applyFill="1" applyBorder="1" applyAlignment="1" applyProtection="1">
      <alignment horizontal="left" vertical="center" shrinkToFit="1"/>
      <protection locked="0"/>
    </xf>
    <xf numFmtId="49" fontId="0" fillId="0" borderId="1" xfId="0" applyNumberFormat="1" applyBorder="1" applyAlignment="1" applyProtection="1">
      <alignment horizontal="left" vertical="center" shrinkToFit="1"/>
      <protection locked="0"/>
    </xf>
    <xf numFmtId="49" fontId="0" fillId="0" borderId="1" xfId="2" applyNumberFormat="1" applyFont="1" applyBorder="1" applyAlignment="1" applyProtection="1">
      <alignment vertical="center"/>
      <protection locked="0"/>
    </xf>
    <xf numFmtId="49" fontId="0" fillId="0" borderId="1" xfId="2" applyNumberFormat="1" applyFont="1" applyBorder="1" applyAlignment="1" applyProtection="1">
      <alignment horizontal="left" vertical="center"/>
      <protection locked="0"/>
    </xf>
    <xf numFmtId="166" fontId="0" fillId="0" borderId="1" xfId="0" applyNumberFormat="1" applyBorder="1" applyAlignment="1" applyProtection="1">
      <alignment horizontal="center" vertical="center"/>
      <protection locked="0"/>
    </xf>
    <xf numFmtId="49" fontId="0" fillId="0" borderId="0" xfId="0" applyNumberFormat="1"/>
    <xf numFmtId="2" fontId="0" fillId="0" borderId="1" xfId="0" applyNumberFormat="1" applyBorder="1" applyAlignment="1" applyProtection="1">
      <alignment vertical="center" shrinkToFit="1"/>
      <protection locked="0"/>
    </xf>
    <xf numFmtId="1" fontId="0" fillId="0" borderId="1" xfId="0" applyNumberFormat="1" applyBorder="1" applyAlignment="1" applyProtection="1">
      <alignment horizontal="center" vertical="center" shrinkToFit="1"/>
      <protection locked="0"/>
    </xf>
    <xf numFmtId="164" fontId="0" fillId="0" borderId="1" xfId="1" applyFont="1" applyBorder="1"/>
    <xf numFmtId="2" fontId="0" fillId="0" borderId="0" xfId="0" applyNumberFormat="1"/>
    <xf numFmtId="2" fontId="0" fillId="0" borderId="1" xfId="0" applyNumberFormat="1" applyBorder="1" applyAlignment="1" applyProtection="1">
      <alignment horizontal="right" vertical="center" shrinkToFit="1"/>
      <protection locked="0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Currency" xfId="1" builtinId="4"/>
    <cellStyle name="Dezimal_Tabelle1 2 2" xfId="3" xr:uid="{9E870DE8-6D0E-47FF-978C-835A1364C9C0}"/>
    <cellStyle name="Normal" xfId="0" builtinId="0"/>
    <cellStyle name="Standard 3" xfId="2" xr:uid="{C41A48E1-8313-4898-B6F5-2CF06FA5B83F}"/>
  </cellStyles>
  <dxfs count="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384344</xdr:colOff>
      <xdr:row>3</xdr:row>
      <xdr:rowOff>250658</xdr:rowOff>
    </xdr:from>
    <xdr:to>
      <xdr:col>1</xdr:col>
      <xdr:colOff>2556712</xdr:colOff>
      <xdr:row>3</xdr:row>
      <xdr:rowOff>2166817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1F017D-41FF-0627-8D24-0EC4BBEB4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4607" y="852237"/>
          <a:ext cx="2172368" cy="1916159"/>
        </a:xfrm>
        <a:prstGeom prst="rect">
          <a:avLst/>
        </a:prstGeom>
      </xdr:spPr>
    </xdr:pic>
    <xdr:clientData/>
  </xdr:twoCellAnchor>
  <xdr:twoCellAnchor editAs="oneCell">
    <xdr:from>
      <xdr:col>1</xdr:col>
      <xdr:colOff>350920</xdr:colOff>
      <xdr:row>4</xdr:row>
      <xdr:rowOff>16711</xdr:rowOff>
    </xdr:from>
    <xdr:to>
      <xdr:col>1</xdr:col>
      <xdr:colOff>2656973</xdr:colOff>
      <xdr:row>4</xdr:row>
      <xdr:rowOff>2299423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21054A-80D4-136E-D24B-34CCCAC4A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1183" y="2974474"/>
          <a:ext cx="2306053" cy="2282712"/>
        </a:xfrm>
        <a:prstGeom prst="rect">
          <a:avLst/>
        </a:prstGeom>
      </xdr:spPr>
    </xdr:pic>
    <xdr:clientData/>
  </xdr:twoCellAnchor>
  <xdr:twoCellAnchor editAs="oneCell">
    <xdr:from>
      <xdr:col>1</xdr:col>
      <xdr:colOff>384342</xdr:colOff>
      <xdr:row>5</xdr:row>
      <xdr:rowOff>50132</xdr:rowOff>
    </xdr:from>
    <xdr:to>
      <xdr:col>1</xdr:col>
      <xdr:colOff>2656974</xdr:colOff>
      <xdr:row>5</xdr:row>
      <xdr:rowOff>2327479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C6BE01-BED7-22D8-4FC1-FCAA6BB37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4605" y="5364079"/>
          <a:ext cx="2272632" cy="227734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</xdr:row>
      <xdr:rowOff>95251</xdr:rowOff>
    </xdr:from>
    <xdr:to>
      <xdr:col>1</xdr:col>
      <xdr:colOff>2857500</xdr:colOff>
      <xdr:row>6</xdr:row>
      <xdr:rowOff>2305051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43139F-9502-BB6D-8E86-4509B17D9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837" r="4744"/>
        <a:stretch>
          <a:fillRect/>
        </a:stretch>
      </xdr:blipFill>
      <xdr:spPr>
        <a:xfrm>
          <a:off x="1466850" y="7810501"/>
          <a:ext cx="276225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7</xdr:row>
      <xdr:rowOff>381000</xdr:rowOff>
    </xdr:from>
    <xdr:to>
      <xdr:col>2</xdr:col>
      <xdr:colOff>5069</xdr:colOff>
      <xdr:row>7</xdr:row>
      <xdr:rowOff>1905000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F03DD81-A4E4-5C92-839D-9C234A564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395"/>
        <a:stretch>
          <a:fillRect/>
        </a:stretch>
      </xdr:blipFill>
      <xdr:spPr>
        <a:xfrm>
          <a:off x="1428750" y="10458450"/>
          <a:ext cx="2900669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209551</xdr:colOff>
      <xdr:row>8</xdr:row>
      <xdr:rowOff>171450</xdr:rowOff>
    </xdr:from>
    <xdr:to>
      <xdr:col>1</xdr:col>
      <xdr:colOff>2667001</xdr:colOff>
      <xdr:row>8</xdr:row>
      <xdr:rowOff>2266950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F8A4983-519B-FD17-7836-CDDE4EEDF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74416"/>
        <a:stretch>
          <a:fillRect/>
        </a:stretch>
      </xdr:blipFill>
      <xdr:spPr>
        <a:xfrm>
          <a:off x="1581151" y="12611100"/>
          <a:ext cx="2457450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285751</xdr:colOff>
      <xdr:row>9</xdr:row>
      <xdr:rowOff>57151</xdr:rowOff>
    </xdr:from>
    <xdr:to>
      <xdr:col>1</xdr:col>
      <xdr:colOff>2743201</xdr:colOff>
      <xdr:row>9</xdr:row>
      <xdr:rowOff>2349644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9D9149F-B5C9-C5BA-5F4F-BB05FD043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7351" y="14859001"/>
          <a:ext cx="2457450" cy="2292493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10</xdr:row>
      <xdr:rowOff>114299</xdr:rowOff>
    </xdr:from>
    <xdr:to>
      <xdr:col>1</xdr:col>
      <xdr:colOff>2552700</xdr:colOff>
      <xdr:row>10</xdr:row>
      <xdr:rowOff>2266950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7A8DEE4-79A9-8C47-9604-3A785512F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2724" r="5691" b="7388"/>
        <a:stretch>
          <a:fillRect/>
        </a:stretch>
      </xdr:blipFill>
      <xdr:spPr>
        <a:xfrm>
          <a:off x="1714500" y="17278349"/>
          <a:ext cx="2209800" cy="215265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11</xdr:row>
      <xdr:rowOff>381000</xdr:rowOff>
    </xdr:from>
    <xdr:to>
      <xdr:col>1</xdr:col>
      <xdr:colOff>2876551</xdr:colOff>
      <xdr:row>11</xdr:row>
      <xdr:rowOff>1985087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5E62626-6777-4F83-A2DC-F3AEEC70C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85901" y="19907250"/>
          <a:ext cx="2762250" cy="1604087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12</xdr:row>
      <xdr:rowOff>228600</xdr:rowOff>
    </xdr:from>
    <xdr:to>
      <xdr:col>1</xdr:col>
      <xdr:colOff>2865839</xdr:colOff>
      <xdr:row>12</xdr:row>
      <xdr:rowOff>2057400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F0F0779-E6AE-8D73-2AB9-D46A5B050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43050" y="22117050"/>
          <a:ext cx="2694389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13</xdr:row>
      <xdr:rowOff>342901</xdr:rowOff>
    </xdr:from>
    <xdr:to>
      <xdr:col>1</xdr:col>
      <xdr:colOff>2865702</xdr:colOff>
      <xdr:row>13</xdr:row>
      <xdr:rowOff>2000251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4988783-9A3C-C91C-EF4C-7AC4D69AE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676"/>
        <a:stretch>
          <a:fillRect/>
        </a:stretch>
      </xdr:blipFill>
      <xdr:spPr>
        <a:xfrm>
          <a:off x="1466849" y="24593551"/>
          <a:ext cx="2770453" cy="16573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14</xdr:row>
      <xdr:rowOff>381000</xdr:rowOff>
    </xdr:from>
    <xdr:to>
      <xdr:col>1</xdr:col>
      <xdr:colOff>2914650</xdr:colOff>
      <xdr:row>14</xdr:row>
      <xdr:rowOff>2019300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8C2D26F-4520-7FA9-6AAB-3F90CE7CE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878" r="4204"/>
        <a:stretch>
          <a:fillRect/>
        </a:stretch>
      </xdr:blipFill>
      <xdr:spPr>
        <a:xfrm>
          <a:off x="1428749" y="26993850"/>
          <a:ext cx="2857501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247651</xdr:rowOff>
    </xdr:from>
    <xdr:to>
      <xdr:col>1</xdr:col>
      <xdr:colOff>2934711</xdr:colOff>
      <xdr:row>15</xdr:row>
      <xdr:rowOff>2019301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6CC0B36-F7F8-4A9D-425B-F0B999451B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401"/>
        <a:stretch>
          <a:fillRect/>
        </a:stretch>
      </xdr:blipFill>
      <xdr:spPr>
        <a:xfrm>
          <a:off x="1409700" y="29222701"/>
          <a:ext cx="2896611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361A-4ED5-4F00-B8C2-F5EA1576C5B7}">
  <dimension ref="A1:N17"/>
  <sheetViews>
    <sheetView tabSelected="1" zoomScale="85" zoomScaleNormal="85" workbookViewId="0">
      <selection activeCell="F5" sqref="F5"/>
    </sheetView>
  </sheetViews>
  <sheetFormatPr defaultColWidth="11.42578125" defaultRowHeight="12.75" x14ac:dyDescent="0.2"/>
  <cols>
    <col min="1" max="1" width="20.42578125" customWidth="1"/>
    <col min="2" max="2" width="44.140625" customWidth="1"/>
    <col min="3" max="3" width="14" customWidth="1"/>
    <col min="4" max="4" width="21.5703125" bestFit="1" customWidth="1"/>
    <col min="5" max="5" width="9.28515625" customWidth="1"/>
    <col min="6" max="6" width="17.42578125" bestFit="1" customWidth="1"/>
    <col min="7" max="7" width="10" customWidth="1"/>
    <col min="8" max="8" width="16.28515625" customWidth="1"/>
    <col min="9" max="9" width="9.28515625" customWidth="1"/>
    <col min="10" max="10" width="15.85546875" customWidth="1"/>
    <col min="11" max="11" width="17.140625" customWidth="1"/>
    <col min="12" max="12" width="10.7109375" hidden="1" customWidth="1"/>
    <col min="13" max="13" width="13.28515625" hidden="1" customWidth="1"/>
  </cols>
  <sheetData>
    <row r="1" spans="1:14" ht="17.25" customHeight="1" x14ac:dyDescent="0.2">
      <c r="A1" t="s">
        <v>46</v>
      </c>
    </row>
    <row r="3" spans="1:14" s="20" customFormat="1" ht="17.25" customHeight="1" x14ac:dyDescent="0.2">
      <c r="A3" s="19" t="s">
        <v>47</v>
      </c>
      <c r="B3" s="19" t="s">
        <v>58</v>
      </c>
      <c r="C3" s="19" t="s">
        <v>48</v>
      </c>
      <c r="D3" s="19" t="s">
        <v>49</v>
      </c>
      <c r="E3" s="19" t="s">
        <v>52</v>
      </c>
      <c r="F3" s="19" t="s">
        <v>50</v>
      </c>
      <c r="G3" s="19" t="s">
        <v>51</v>
      </c>
      <c r="H3" s="19" t="s">
        <v>53</v>
      </c>
      <c r="I3" s="19" t="s">
        <v>52</v>
      </c>
      <c r="J3" s="19" t="s">
        <v>56</v>
      </c>
      <c r="K3" s="19" t="s">
        <v>57</v>
      </c>
      <c r="L3" s="19" t="s">
        <v>54</v>
      </c>
      <c r="M3" s="19" t="s">
        <v>55</v>
      </c>
    </row>
    <row r="4" spans="1:14" ht="186" customHeight="1" x14ac:dyDescent="0.2">
      <c r="A4" s="1" t="s">
        <v>0</v>
      </c>
      <c r="C4" s="5" t="s">
        <v>2</v>
      </c>
      <c r="D4" s="6" t="s">
        <v>4</v>
      </c>
      <c r="E4" s="14">
        <v>1</v>
      </c>
      <c r="F4" s="2" t="s">
        <v>6</v>
      </c>
      <c r="G4" s="7" t="s">
        <v>7</v>
      </c>
      <c r="H4" s="3">
        <v>1</v>
      </c>
      <c r="I4" s="14">
        <v>1</v>
      </c>
      <c r="J4" s="13">
        <v>5.22</v>
      </c>
      <c r="K4" s="17">
        <f>I4*J4</f>
        <v>5.22</v>
      </c>
      <c r="L4" s="15"/>
      <c r="M4" s="15">
        <f>L4*I4</f>
        <v>0</v>
      </c>
      <c r="N4" s="12"/>
    </row>
    <row r="5" spans="1:14" ht="186" customHeight="1" x14ac:dyDescent="0.2">
      <c r="A5" s="1" t="s">
        <v>1</v>
      </c>
      <c r="B5" s="1"/>
      <c r="C5" s="5" t="s">
        <v>3</v>
      </c>
      <c r="D5" s="6" t="s">
        <v>5</v>
      </c>
      <c r="E5" s="14">
        <v>1</v>
      </c>
      <c r="F5" s="2" t="s">
        <v>6</v>
      </c>
      <c r="G5" s="7" t="s">
        <v>7</v>
      </c>
      <c r="H5" s="3">
        <v>1</v>
      </c>
      <c r="I5" s="14">
        <v>1</v>
      </c>
      <c r="J5" s="13">
        <v>6.8</v>
      </c>
      <c r="K5" s="17">
        <f t="shared" ref="K5:K16" si="0">I5*J5</f>
        <v>6.8</v>
      </c>
      <c r="L5" s="15"/>
      <c r="M5" s="15">
        <f t="shared" ref="M5:M16" si="1">L5*I5</f>
        <v>0</v>
      </c>
      <c r="N5" s="12"/>
    </row>
    <row r="6" spans="1:14" ht="186" customHeight="1" x14ac:dyDescent="0.2">
      <c r="A6" s="1" t="s">
        <v>8</v>
      </c>
      <c r="B6" s="1"/>
      <c r="C6" s="5" t="s">
        <v>3</v>
      </c>
      <c r="D6" s="6" t="s">
        <v>9</v>
      </c>
      <c r="E6" s="14">
        <v>1</v>
      </c>
      <c r="F6" s="2" t="s">
        <v>6</v>
      </c>
      <c r="G6" s="7" t="s">
        <v>7</v>
      </c>
      <c r="H6" s="3">
        <v>1</v>
      </c>
      <c r="I6" s="14">
        <v>1</v>
      </c>
      <c r="J6" s="13">
        <v>6.81</v>
      </c>
      <c r="K6" s="17">
        <f t="shared" si="0"/>
        <v>6.81</v>
      </c>
      <c r="L6" s="15"/>
      <c r="M6" s="15">
        <f t="shared" si="1"/>
        <v>0</v>
      </c>
      <c r="N6" s="12"/>
    </row>
    <row r="7" spans="1:14" ht="186" customHeight="1" x14ac:dyDescent="0.2">
      <c r="A7" s="1" t="s">
        <v>10</v>
      </c>
      <c r="B7" s="1"/>
      <c r="C7" s="5" t="s">
        <v>11</v>
      </c>
      <c r="D7" s="6" t="s">
        <v>12</v>
      </c>
      <c r="E7" s="14">
        <v>1</v>
      </c>
      <c r="F7" s="2" t="s">
        <v>6</v>
      </c>
      <c r="G7" s="7" t="s">
        <v>7</v>
      </c>
      <c r="H7" s="3">
        <v>1</v>
      </c>
      <c r="I7" s="14">
        <v>1</v>
      </c>
      <c r="J7" s="13">
        <v>1.1300000000000001</v>
      </c>
      <c r="K7" s="17">
        <f t="shared" si="0"/>
        <v>1.1300000000000001</v>
      </c>
      <c r="L7" s="15"/>
      <c r="M7" s="15">
        <f t="shared" si="1"/>
        <v>0</v>
      </c>
      <c r="N7" s="12"/>
    </row>
    <row r="8" spans="1:14" ht="186" customHeight="1" x14ac:dyDescent="0.2">
      <c r="A8" s="1" t="s">
        <v>13</v>
      </c>
      <c r="B8" s="1"/>
      <c r="C8" s="5" t="s">
        <v>15</v>
      </c>
      <c r="D8" s="6" t="s">
        <v>17</v>
      </c>
      <c r="E8" s="14">
        <v>4</v>
      </c>
      <c r="F8" s="2" t="s">
        <v>6</v>
      </c>
      <c r="G8" s="7" t="s">
        <v>19</v>
      </c>
      <c r="H8" s="3">
        <v>1</v>
      </c>
      <c r="I8" s="14">
        <v>4</v>
      </c>
      <c r="J8" s="13">
        <v>0.3</v>
      </c>
      <c r="K8" s="17">
        <f t="shared" si="0"/>
        <v>1.2</v>
      </c>
      <c r="L8" s="15"/>
      <c r="M8" s="15">
        <f t="shared" si="1"/>
        <v>0</v>
      </c>
      <c r="N8" s="12"/>
    </row>
    <row r="9" spans="1:14" ht="186" customHeight="1" x14ac:dyDescent="0.2">
      <c r="A9" s="1" t="s">
        <v>14</v>
      </c>
      <c r="B9" s="1"/>
      <c r="C9" s="4" t="s">
        <v>16</v>
      </c>
      <c r="D9" s="8" t="s">
        <v>18</v>
      </c>
      <c r="E9" s="14">
        <v>2</v>
      </c>
      <c r="F9" s="2" t="s">
        <v>6</v>
      </c>
      <c r="G9" s="8" t="s">
        <v>19</v>
      </c>
      <c r="H9" s="3">
        <v>1</v>
      </c>
      <c r="I9" s="14">
        <v>2</v>
      </c>
      <c r="J9" s="13">
        <v>0.16</v>
      </c>
      <c r="K9" s="17">
        <f t="shared" si="0"/>
        <v>0.32</v>
      </c>
      <c r="L9" s="15"/>
      <c r="M9" s="15">
        <f t="shared" si="1"/>
        <v>0</v>
      </c>
      <c r="N9" s="12"/>
    </row>
    <row r="10" spans="1:14" ht="186" customHeight="1" x14ac:dyDescent="0.2">
      <c r="A10" s="1" t="s">
        <v>20</v>
      </c>
      <c r="B10" s="1"/>
      <c r="C10" s="5" t="s">
        <v>2</v>
      </c>
      <c r="D10" s="6" t="s">
        <v>4</v>
      </c>
      <c r="E10" s="14">
        <v>1</v>
      </c>
      <c r="F10" s="2" t="s">
        <v>6</v>
      </c>
      <c r="G10" s="7" t="s">
        <v>7</v>
      </c>
      <c r="H10" s="3">
        <v>1</v>
      </c>
      <c r="I10" s="14">
        <v>1</v>
      </c>
      <c r="J10" s="13">
        <v>8.08</v>
      </c>
      <c r="K10" s="17">
        <f t="shared" si="0"/>
        <v>8.08</v>
      </c>
      <c r="L10" s="15"/>
      <c r="M10" s="15">
        <f t="shared" si="1"/>
        <v>0</v>
      </c>
      <c r="N10" s="12"/>
    </row>
    <row r="11" spans="1:14" ht="186" customHeight="1" x14ac:dyDescent="0.2">
      <c r="A11" s="1" t="s">
        <v>21</v>
      </c>
      <c r="B11" s="1"/>
      <c r="C11" s="5" t="s">
        <v>24</v>
      </c>
      <c r="D11" s="6" t="s">
        <v>27</v>
      </c>
      <c r="E11" s="14">
        <v>1</v>
      </c>
      <c r="F11" s="2" t="s">
        <v>30</v>
      </c>
      <c r="G11" s="7" t="s">
        <v>31</v>
      </c>
      <c r="H11" s="3">
        <v>4</v>
      </c>
      <c r="I11" s="14">
        <v>1</v>
      </c>
      <c r="J11" s="13">
        <v>0.02</v>
      </c>
      <c r="K11" s="17">
        <f t="shared" si="0"/>
        <v>0.02</v>
      </c>
      <c r="L11" s="15"/>
      <c r="M11" s="15">
        <f t="shared" si="1"/>
        <v>0</v>
      </c>
      <c r="N11" s="12"/>
    </row>
    <row r="12" spans="1:14" ht="186" customHeight="1" x14ac:dyDescent="0.2">
      <c r="A12" s="1" t="s">
        <v>22</v>
      </c>
      <c r="B12" s="1"/>
      <c r="C12" s="5" t="s">
        <v>25</v>
      </c>
      <c r="D12" s="6" t="s">
        <v>28</v>
      </c>
      <c r="E12" s="14">
        <v>1</v>
      </c>
      <c r="F12" s="2" t="s">
        <v>30</v>
      </c>
      <c r="G12" s="7" t="s">
        <v>32</v>
      </c>
      <c r="H12" s="3">
        <v>4</v>
      </c>
      <c r="I12" s="14">
        <v>1</v>
      </c>
      <c r="J12" s="13">
        <v>0.05</v>
      </c>
      <c r="K12" s="17">
        <f t="shared" si="0"/>
        <v>0.05</v>
      </c>
      <c r="L12" s="15"/>
      <c r="M12" s="15">
        <f t="shared" si="1"/>
        <v>0</v>
      </c>
      <c r="N12" s="12"/>
    </row>
    <row r="13" spans="1:14" ht="186" customHeight="1" x14ac:dyDescent="0.2">
      <c r="A13" s="1" t="s">
        <v>23</v>
      </c>
      <c r="B13" s="1"/>
      <c r="C13" s="5" t="s">
        <v>26</v>
      </c>
      <c r="D13" s="6" t="s">
        <v>29</v>
      </c>
      <c r="E13" s="14">
        <v>1</v>
      </c>
      <c r="F13" s="2" t="s">
        <v>30</v>
      </c>
      <c r="G13" s="7" t="s">
        <v>32</v>
      </c>
      <c r="H13" s="3">
        <v>4</v>
      </c>
      <c r="I13" s="14">
        <v>1</v>
      </c>
      <c r="J13" s="13">
        <v>0.09</v>
      </c>
      <c r="K13" s="17">
        <f t="shared" si="0"/>
        <v>0.09</v>
      </c>
      <c r="L13" s="15"/>
      <c r="M13" s="15">
        <f t="shared" si="1"/>
        <v>0</v>
      </c>
      <c r="N13" s="12"/>
    </row>
    <row r="14" spans="1:14" ht="186" customHeight="1" x14ac:dyDescent="0.2">
      <c r="A14" s="1" t="s">
        <v>33</v>
      </c>
      <c r="B14" s="1"/>
      <c r="C14" s="9" t="s">
        <v>34</v>
      </c>
      <c r="D14" s="10" t="s">
        <v>35</v>
      </c>
      <c r="E14" s="14">
        <v>1</v>
      </c>
      <c r="F14" s="2" t="s">
        <v>36</v>
      </c>
      <c r="G14" s="7" t="s">
        <v>19</v>
      </c>
      <c r="H14" s="11">
        <v>5</v>
      </c>
      <c r="I14" s="14">
        <v>1</v>
      </c>
      <c r="J14" s="13">
        <v>23.6</v>
      </c>
      <c r="K14" s="17">
        <f t="shared" si="0"/>
        <v>23.6</v>
      </c>
      <c r="L14" s="15"/>
      <c r="M14" s="15">
        <f t="shared" si="1"/>
        <v>0</v>
      </c>
      <c r="N14" s="12"/>
    </row>
    <row r="15" spans="1:14" ht="186" customHeight="1" x14ac:dyDescent="0.2">
      <c r="A15" s="1" t="s">
        <v>37</v>
      </c>
      <c r="B15" s="1"/>
      <c r="C15" s="5" t="s">
        <v>38</v>
      </c>
      <c r="D15" s="6" t="s">
        <v>39</v>
      </c>
      <c r="E15" s="14">
        <v>2</v>
      </c>
      <c r="F15" s="2" t="s">
        <v>40</v>
      </c>
      <c r="G15" s="7" t="s">
        <v>41</v>
      </c>
      <c r="H15" s="3">
        <v>5</v>
      </c>
      <c r="I15" s="14">
        <v>2</v>
      </c>
      <c r="J15" s="13">
        <v>0.03</v>
      </c>
      <c r="K15" s="17">
        <f t="shared" si="0"/>
        <v>0.06</v>
      </c>
      <c r="L15" s="15"/>
      <c r="M15" s="15">
        <f t="shared" si="1"/>
        <v>0</v>
      </c>
      <c r="N15" s="12"/>
    </row>
    <row r="16" spans="1:14" ht="186" customHeight="1" x14ac:dyDescent="0.2">
      <c r="A16" s="1" t="s">
        <v>42</v>
      </c>
      <c r="B16" s="1"/>
      <c r="C16" s="5" t="s">
        <v>43</v>
      </c>
      <c r="D16" s="6" t="s">
        <v>44</v>
      </c>
      <c r="E16" s="14">
        <v>8</v>
      </c>
      <c r="F16" s="2" t="s">
        <v>30</v>
      </c>
      <c r="G16" s="7" t="s">
        <v>45</v>
      </c>
      <c r="H16" s="3">
        <v>50</v>
      </c>
      <c r="I16" s="14">
        <v>8</v>
      </c>
      <c r="J16" s="13">
        <v>0.03</v>
      </c>
      <c r="K16" s="17">
        <f t="shared" si="0"/>
        <v>0.24</v>
      </c>
      <c r="L16" s="15"/>
      <c r="M16" s="15">
        <f t="shared" si="1"/>
        <v>0</v>
      </c>
      <c r="N16" s="12"/>
    </row>
    <row r="17" spans="11:13" x14ac:dyDescent="0.2">
      <c r="K17" s="16"/>
      <c r="M17" s="18">
        <f>SUM(M4:M16)</f>
        <v>0</v>
      </c>
    </row>
  </sheetData>
  <conditionalFormatting sqref="A5:D16 A4 C4:D4 E4:K16">
    <cfRule type="expression" dxfId="2" priority="3">
      <formula>$S4="X"</formula>
    </cfRule>
  </conditionalFormatting>
  <conditionalFormatting sqref="K4:K16">
    <cfRule type="expression" dxfId="1" priority="1">
      <formula>LEFT($Q4,1) = "!"</formula>
    </cfRule>
    <cfRule type="expression" dxfId="0" priority="2">
      <formula>LEFT($Q4,1) = "?"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Svitek Jiri</dc:creator>
  <cp:lastModifiedBy>223-Nguyễn Đức Tùng-Viện Nghiên cứu Chiến lượcChính sá</cp:lastModifiedBy>
  <cp:lastPrinted>2026-09-07T02:38:28Z</cp:lastPrinted>
  <dcterms:created xsi:type="dcterms:W3CDTF">2026-08-13T08:42:28Z</dcterms:created>
  <dcterms:modified xsi:type="dcterms:W3CDTF">2026-09-07T03:08:35Z</dcterms:modified>
</cp:coreProperties>
</file>